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mannonov\Desktop\Ж.Маннонов\Давлат харидлари 2023\9.Маълумот 2023\5.Маълумот харид бўйича\4-Чорак\"/>
    </mc:Choice>
  </mc:AlternateContent>
  <xr:revisionPtr revIDLastSave="0" documentId="13_ncr:1_{02DA530B-B73C-4817-8F2E-A92399E9A261}" xr6:coauthVersionLast="45" xr6:coauthVersionMax="47" xr10:uidLastSave="{00000000-0000-0000-0000-000000000000}"/>
  <bookViews>
    <workbookView xWindow="-120" yWindow="-120" windowWidth="29040" windowHeight="15720" xr2:uid="{DA81819F-17CC-4465-82D7-B6CACC319EAA}"/>
  </bookViews>
  <sheets>
    <sheet name="5-илова" sheetId="1" r:id="rId1"/>
  </sheets>
  <definedNames>
    <definedName name="_xlnm._FilterDatabase" localSheetId="0" hidden="1">'5-илова'!$A$8:$L$66</definedName>
    <definedName name="_xlnm.Print_Area" localSheetId="0">'5-илова'!$A$1:$L$67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" l="1"/>
  <c r="A10" i="1"/>
  <c r="L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K61" i="1"/>
  <c r="L61" i="1"/>
  <c r="K62" i="1"/>
  <c r="L62" i="1" s="1"/>
  <c r="K63" i="1"/>
  <c r="L63" i="1"/>
  <c r="K64" i="1"/>
  <c r="L64" i="1" s="1"/>
  <c r="K65" i="1"/>
  <c r="L65" i="1"/>
  <c r="K66" i="1"/>
  <c r="L66" i="1" s="1"/>
</calcChain>
</file>

<file path=xl/sharedStrings.xml><?xml version="1.0" encoding="utf-8"?>
<sst xmlns="http://schemas.openxmlformats.org/spreadsheetml/2006/main" count="442" uniqueCount="175">
  <si>
    <t>дона</t>
  </si>
  <si>
    <t>"G`.G`ULOM NOMIDAGI NASHRIYOT-MATBAA IJODIY UYI" MAS`ULIYATI CHEKLANGAN JAMIYAT</t>
  </si>
  <si>
    <t>231100292340772/71</t>
  </si>
  <si>
    <t>Тўғридан-тўғри
(ПҚ 3953)</t>
  </si>
  <si>
    <t>Давлат бюджети</t>
  </si>
  <si>
    <t>Услуги издательские</t>
  </si>
  <si>
    <t>IV-чорак</t>
  </si>
  <si>
    <t>231100292277557/66</t>
  </si>
  <si>
    <t>231100292275080/62</t>
  </si>
  <si>
    <t>Бумага и изделия из бумаги</t>
  </si>
  <si>
    <t>AKSARTEKS INDUSTRY</t>
  </si>
  <si>
    <t>231100312207461/10</t>
  </si>
  <si>
    <t>Услуга Одежда</t>
  </si>
  <si>
    <t>YaTT BADALOV TO'LQIN FARXOD O'G'LI</t>
  </si>
  <si>
    <t>231100312206295/19</t>
  </si>
  <si>
    <t>Кожа и изделия из кожи</t>
  </si>
  <si>
    <t>Ўзбекистон Республикаси Марказий Банкининг Давлат Белгиси ДУК</t>
  </si>
  <si>
    <t>231100102187635/12-B/885</t>
  </si>
  <si>
    <t>Услуги печатные и услуги по копированию звуко- и видеозаписей, а также программных средств</t>
  </si>
  <si>
    <t>ОАО Узбекистон почтаси</t>
  </si>
  <si>
    <t>231100102111872/421</t>
  </si>
  <si>
    <t>OOO"Genius Stationery"</t>
  </si>
  <si>
    <t>231110082289360/1986725</t>
  </si>
  <si>
    <t>Миллий дўкон</t>
  </si>
  <si>
    <t>Папка</t>
  </si>
  <si>
    <t>KANS SHOP MCHJ</t>
  </si>
  <si>
    <t>231110082280665/1981496</t>
  </si>
  <si>
    <t>Электрон дўкон</t>
  </si>
  <si>
    <t>Настольная информационная
табличка</t>
  </si>
  <si>
    <t>YaTT QODIROV RASULBEK ILYOS O‘G‘LI</t>
  </si>
  <si>
    <t>231110082279091/1980281</t>
  </si>
  <si>
    <t>Тонер</t>
  </si>
  <si>
    <t>AVANTA TRADE МЧЖ</t>
  </si>
  <si>
    <t>231110082279069/1980240</t>
  </si>
  <si>
    <t>Бумага для офисной
техники белая</t>
  </si>
  <si>
    <t>ХК "GAMMA TONER TECHNOLOGY"</t>
  </si>
  <si>
    <t>231110082265119/1969728</t>
  </si>
  <si>
    <t>Ролик захвата для
принтера</t>
  </si>
  <si>
    <t>ART CRAFTS MCHJ</t>
  </si>
  <si>
    <t>231110082238501/1950637</t>
  </si>
  <si>
    <t>Подарок
корпоративный</t>
  </si>
  <si>
    <t>пачка</t>
  </si>
  <si>
    <t>231110082230011/1944375</t>
  </si>
  <si>
    <t>Фотобумага для
офисной техники</t>
  </si>
  <si>
    <t>MChJ "HYDROLIFE BOTTLERS"</t>
  </si>
  <si>
    <t>231110082209403/1936339</t>
  </si>
  <si>
    <t>Вода питьевая
упакованная</t>
  </si>
  <si>
    <t>SAMO-BEST TRADE MCHJ</t>
  </si>
  <si>
    <t>231110082209001/1934257</t>
  </si>
  <si>
    <t>Шины пневматические для
легкового автомобиля</t>
  </si>
  <si>
    <t>пар</t>
  </si>
  <si>
    <t>42708861880019</t>
  </si>
  <si>
    <t>YTT YAXSHIBOYEVA OYDIN ABDULLAYEVNA</t>
  </si>
  <si>
    <t>231110082208803/1934106</t>
  </si>
  <si>
    <t>Арматура для сливного
бачка унитаза</t>
  </si>
  <si>
    <t>AVTOZAPCHAST MCHJ</t>
  </si>
  <si>
    <t>231110082196708/1918760</t>
  </si>
  <si>
    <t>Букет из живых
цветов</t>
  </si>
  <si>
    <t>хизмат</t>
  </si>
  <si>
    <t>ООО AZIMJON-AKBAR</t>
  </si>
  <si>
    <t>231110082194351/1915940</t>
  </si>
  <si>
    <t>комп</t>
  </si>
  <si>
    <t>DIAMOND ULTRA MAX MCHJ</t>
  </si>
  <si>
    <t>231110082193473/1915219</t>
  </si>
  <si>
    <t>Клавиатура</t>
  </si>
  <si>
    <t>231110082189074/1911859</t>
  </si>
  <si>
    <t>Портфель</t>
  </si>
  <si>
    <t>31910870160024</t>
  </si>
  <si>
    <t>YTT TEN DMITRIY SERAFIMOVICH</t>
  </si>
  <si>
    <t>231110082184104/1907986</t>
  </si>
  <si>
    <t>Вал
заряда</t>
  </si>
  <si>
    <t>TRADE XADICHA BIZNES OK</t>
  </si>
  <si>
    <t>231110082182527/1906664</t>
  </si>
  <si>
    <t>YANGIYER BREND MCHJ</t>
  </si>
  <si>
    <t>231110082182453/1906609</t>
  </si>
  <si>
    <t>Фоторамка</t>
  </si>
  <si>
    <t>ООО JAUMKANS PAPER</t>
  </si>
  <si>
    <t>231110082182368/1906545</t>
  </si>
  <si>
    <t>Тетрадь ученическая
школьная</t>
  </si>
  <si>
    <t>30101594320026</t>
  </si>
  <si>
    <t>YTT ABDULLAYEV ILXOM AZAMOVICH</t>
  </si>
  <si>
    <t>231110082180773/1905217</t>
  </si>
  <si>
    <t>Конверт почтовый
бумажный</t>
  </si>
  <si>
    <t>POWER MAX GROUP MCHJ</t>
  </si>
  <si>
    <t>231110082176648/1900784</t>
  </si>
  <si>
    <t>Канцелярский набор (настольный
органайзер)</t>
  </si>
  <si>
    <t>231110082176645/1900782</t>
  </si>
  <si>
    <t>Скрепки
металлические</t>
  </si>
  <si>
    <t>ЧП Falcon line</t>
  </si>
  <si>
    <t>231110082160285/1880985</t>
  </si>
  <si>
    <t>231110082160269/1880971</t>
  </si>
  <si>
    <t>Стикер</t>
  </si>
  <si>
    <t>YaTT Mirzayev Sanjar Mirzaganiyevich</t>
  </si>
  <si>
    <t>231110082160192/1880911</t>
  </si>
  <si>
    <t>Веник</t>
  </si>
  <si>
    <t>50905025050010</t>
  </si>
  <si>
    <t>Ergashboyev Qodirjon Zafarbek o'g'li</t>
  </si>
  <si>
    <t>231110082160149/1880863</t>
  </si>
  <si>
    <t>Кетмень</t>
  </si>
  <si>
    <t>HUMSAR INVEST GROUP MCHJ</t>
  </si>
  <si>
    <t>231110082160139/1880854</t>
  </si>
  <si>
    <t>Лопата</t>
  </si>
  <si>
    <t>ООО LIFE SOF SAVDO</t>
  </si>
  <si>
    <t>231110082160118/1880836</t>
  </si>
  <si>
    <t>310908904</t>
  </si>
  <si>
    <t>231110082160100/1880829</t>
  </si>
  <si>
    <t>ООО REKLAMA VA BANER XIZMATI</t>
  </si>
  <si>
    <t>231110082157501/1878601</t>
  </si>
  <si>
    <t>Баннер</t>
  </si>
  <si>
    <t>231110082144985/1866892</t>
  </si>
  <si>
    <t>Пленка для
переплета</t>
  </si>
  <si>
    <t>GOLDEN BUILD XOLBEKOV MCHJ</t>
  </si>
  <si>
    <t>231110082144975/1866882</t>
  </si>
  <si>
    <t>Мыло туалетное
жидкое</t>
  </si>
  <si>
    <t>548896848</t>
  </si>
  <si>
    <t>"NIZAMOVA MAXLIYO MANSUROVNA" YTT</t>
  </si>
  <si>
    <t>231110082144958/1866869</t>
  </si>
  <si>
    <t>Освежитель
воздуха</t>
  </si>
  <si>
    <t>Дона</t>
  </si>
  <si>
    <t>231110082144922/1866847</t>
  </si>
  <si>
    <t>Перфофайл</t>
  </si>
  <si>
    <t>MARS SMART SALE MCHJ</t>
  </si>
  <si>
    <t>231110082144903/1866835</t>
  </si>
  <si>
    <t>Ластик</t>
  </si>
  <si>
    <t>231110082144880/1866811</t>
  </si>
  <si>
    <t>Скобы для
степлера</t>
  </si>
  <si>
    <t>231110082143862/1866020</t>
  </si>
  <si>
    <t>231110082051731/1785201</t>
  </si>
  <si>
    <t>41911950210027</t>
  </si>
  <si>
    <t>YTT RUSTAMOVA MOXINUR ABDUAZIZ QIZI</t>
  </si>
  <si>
    <t>231110082049949/1783790</t>
  </si>
  <si>
    <t>MOVOROUNNAXR GROUP MCHJ</t>
  </si>
  <si>
    <t>231110082049366/1783346</t>
  </si>
  <si>
    <t>Картон хром
эрзац</t>
  </si>
  <si>
    <t>231110082047077/1781518</t>
  </si>
  <si>
    <t>231110082042621/1777861</t>
  </si>
  <si>
    <t>52808036460022</t>
  </si>
  <si>
    <t>YTT DO‘SMATOV BEKZODJON INOMJON O‘G‘LI</t>
  </si>
  <si>
    <t>231110082038441/1774318</t>
  </si>
  <si>
    <t>Кабель
UTP</t>
  </si>
  <si>
    <t>FIKRLAR BULOG'I MCHJ</t>
  </si>
  <si>
    <t>231110082038421/1774303</t>
  </si>
  <si>
    <t>Полотно
нетканое</t>
  </si>
  <si>
    <t>231110082032132/1769167</t>
  </si>
  <si>
    <t>Бумага
туалетная</t>
  </si>
  <si>
    <t>JIZBEKLAR 2022 MCHJ</t>
  </si>
  <si>
    <t>231110082027587/1764497</t>
  </si>
  <si>
    <t>Сумка</t>
  </si>
  <si>
    <t>SMART TEXNOLOGIKES MCHJ</t>
  </si>
  <si>
    <t>231110081998166/1739825</t>
  </si>
  <si>
    <t>231110081998146/1739809</t>
  </si>
  <si>
    <t>Клей</t>
  </si>
  <si>
    <t>231110081997594/1739361</t>
  </si>
  <si>
    <t>231110081996745/1738597</t>
  </si>
  <si>
    <t>231110081996733/1738591</t>
  </si>
  <si>
    <t>Карандаши простые и цветные с
грифелями в твердой оболочке</t>
  </si>
  <si>
    <t>ООО MAX KANS</t>
  </si>
  <si>
    <t>231110081996709/1738575</t>
  </si>
  <si>
    <t>Ручка
канцелярская</t>
  </si>
  <si>
    <t>Корхона СТИРи</t>
  </si>
  <si>
    <t>Пудратчи номи</t>
  </si>
  <si>
    <t>Харид қилинган товарлар (хизматлар) жами миқдори (ҳажми) қиймати
(минг сўм)</t>
  </si>
  <si>
    <t>Битим (шартнома) бўйича товарлар (хизматлар) бир бирлиги нархи (тарифи)</t>
  </si>
  <si>
    <t>Харид қилинаётган товарлар (хизматлар) миқдори (ҳажми)</t>
  </si>
  <si>
    <t>Харид қилинаётган товарлар (хизматлар) ўлчов бирлиги (имконият даражасида)</t>
  </si>
  <si>
    <t>Пудратчи тўғрисида маълумотлар</t>
  </si>
  <si>
    <t>Лот/шартнома рақами</t>
  </si>
  <si>
    <t>Харид жараёнини амалга ошириш тури</t>
  </si>
  <si>
    <t>Молиялаштириш манбаси*</t>
  </si>
  <si>
    <t>Харид қилинган товарлар ва хизматлар номи</t>
  </si>
  <si>
    <t>Ҳисобот даври</t>
  </si>
  <si>
    <t>Т/р</t>
  </si>
  <si>
    <t>2023 йил IV-чоракда Мактабгача ва мактаб таълими вазирлиги томонидан кам баҳоли ва тез эскирувчи буюмлар харид қилиш учун ўтказилган танловлар (тендерлар) ва амалга оширилган давлат харидлари тўғрисидаги
МАЪЛУМОТЛАР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</si>
  <si>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
5-ИЛОВА </t>
  </si>
  <si>
    <t>2022 йил I-чорагида Халқ таълими вазирлиги томонидан кам баҳоли ва тез эскирувчи буюмлар харид қилиш учун ўтказилган танловлар (тендерлар) ва амалга оширилган давлат харидлари тўғрисидаги
МАЪЛУМОТЛАР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</si>
</sst>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43" fontId="2" fillId="2" borderId="0" xfId="0" applyNumberFormat="1" applyFont="1" applyFill="1" applyAlignment="1">
      <alignment horizontal="center" wrapText="1"/>
    </xf>
    <xf numFmtId="43" fontId="3" fillId="0" borderId="1" xfId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110BC-74FA-4367-A43B-1338D2F58ECF}">
  <dimension ref="A1:L67"/>
  <sheetViews>
    <sheetView tabSelected="1" view="pageBreakPreview" topLeftCell="A4" zoomScaleNormal="100" zoomScaleSheetLayoutView="100" workbookViewId="0">
      <pane ySplit="5" topLeftCell="A9" activePane="bottomLeft" state="frozen"/>
      <selection activeCell="A4" sqref="A4"/>
      <selection pane="bottomLeft" activeCell="I21" sqref="I21"/>
    </sheetView>
  </sheetViews>
  <sheetFormatPr defaultRowHeight="15.75" x14ac:dyDescent="0.25"/>
  <cols>
    <col min="1" max="1" width="7.28515625" style="1" customWidth="1"/>
    <col min="2" max="2" width="10.7109375" style="1" customWidth="1"/>
    <col min="3" max="3" width="24.28515625" style="2" customWidth="1"/>
    <col min="4" max="4" width="17.42578125" style="2" customWidth="1"/>
    <col min="5" max="5" width="18" style="2" customWidth="1"/>
    <col min="6" max="6" width="25.140625" style="1" customWidth="1"/>
    <col min="7" max="7" width="32.7109375" style="1" customWidth="1"/>
    <col min="8" max="8" width="15.7109375" style="1" customWidth="1"/>
    <col min="9" max="9" width="14.140625" style="1" customWidth="1"/>
    <col min="10" max="10" width="16.28515625" style="1" customWidth="1"/>
    <col min="11" max="11" width="18.42578125" style="2" customWidth="1"/>
    <col min="12" max="12" width="21.85546875" style="2" customWidth="1"/>
    <col min="13" max="16384" width="9.140625" style="1"/>
  </cols>
  <sheetData>
    <row r="1" spans="1:12" ht="51" customHeight="1" x14ac:dyDescent="0.25">
      <c r="L1" s="24"/>
    </row>
    <row r="2" spans="1:12" ht="51.75" customHeight="1" thickBot="1" x14ac:dyDescent="0.3">
      <c r="A2" s="27" t="s">
        <v>174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18" customFormat="1" ht="29.25" customHeight="1" x14ac:dyDescent="0.25">
      <c r="A3" s="23" t="s">
        <v>171</v>
      </c>
      <c r="B3" s="22" t="s">
        <v>170</v>
      </c>
      <c r="C3" s="22" t="s">
        <v>169</v>
      </c>
      <c r="D3" s="22" t="s">
        <v>168</v>
      </c>
      <c r="E3" s="22" t="s">
        <v>167</v>
      </c>
      <c r="F3" s="22" t="s">
        <v>166</v>
      </c>
      <c r="G3" s="22" t="s">
        <v>165</v>
      </c>
      <c r="H3" s="22"/>
      <c r="I3" s="22" t="s">
        <v>164</v>
      </c>
      <c r="J3" s="22" t="s">
        <v>163</v>
      </c>
      <c r="K3" s="22" t="s">
        <v>162</v>
      </c>
      <c r="L3" s="21" t="s">
        <v>161</v>
      </c>
    </row>
    <row r="4" spans="1:12" s="18" customFormat="1" ht="102" customHeight="1" x14ac:dyDescent="0.25">
      <c r="A4" s="20"/>
      <c r="K4" s="36" t="s">
        <v>173</v>
      </c>
      <c r="L4" s="37"/>
    </row>
    <row r="5" spans="1:12" s="18" customFormat="1" ht="29.25" customHeight="1" x14ac:dyDescent="0.25">
      <c r="A5" s="30" t="s">
        <v>172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1:12" s="18" customFormat="1" ht="29.25" customHeight="1" thickBot="1" x14ac:dyDescent="0.3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 s="18" customFormat="1" ht="29.25" customHeight="1" x14ac:dyDescent="0.25">
      <c r="A7" s="38" t="s">
        <v>171</v>
      </c>
      <c r="B7" s="25" t="s">
        <v>170</v>
      </c>
      <c r="C7" s="25" t="s">
        <v>169</v>
      </c>
      <c r="D7" s="25" t="s">
        <v>168</v>
      </c>
      <c r="E7" s="25" t="s">
        <v>167</v>
      </c>
      <c r="F7" s="25" t="s">
        <v>166</v>
      </c>
      <c r="G7" s="25" t="s">
        <v>165</v>
      </c>
      <c r="H7" s="25"/>
      <c r="I7" s="25" t="s">
        <v>164</v>
      </c>
      <c r="J7" s="25" t="s">
        <v>163</v>
      </c>
      <c r="K7" s="25" t="s">
        <v>162</v>
      </c>
      <c r="L7" s="28" t="s">
        <v>161</v>
      </c>
    </row>
    <row r="8" spans="1:12" s="18" customFormat="1" ht="95.25" customHeight="1" x14ac:dyDescent="0.25">
      <c r="A8" s="39"/>
      <c r="B8" s="26"/>
      <c r="C8" s="26"/>
      <c r="D8" s="26"/>
      <c r="E8" s="26"/>
      <c r="F8" s="26"/>
      <c r="G8" s="19" t="s">
        <v>160</v>
      </c>
      <c r="H8" s="19" t="s">
        <v>159</v>
      </c>
      <c r="I8" s="26"/>
      <c r="J8" s="26"/>
      <c r="K8" s="26"/>
      <c r="L8" s="29"/>
    </row>
    <row r="9" spans="1:12" ht="30" x14ac:dyDescent="0.25">
      <c r="A9" s="9">
        <v>1</v>
      </c>
      <c r="B9" s="8" t="s">
        <v>6</v>
      </c>
      <c r="C9" s="7" t="s">
        <v>158</v>
      </c>
      <c r="D9" s="7" t="s">
        <v>4</v>
      </c>
      <c r="E9" s="7" t="s">
        <v>27</v>
      </c>
      <c r="F9" s="7" t="s">
        <v>157</v>
      </c>
      <c r="G9" s="7" t="s">
        <v>156</v>
      </c>
      <c r="H9" s="7">
        <v>305295610</v>
      </c>
      <c r="I9" s="6" t="s">
        <v>0</v>
      </c>
      <c r="J9" s="6">
        <v>1000</v>
      </c>
      <c r="K9" s="5">
        <v>1390</v>
      </c>
      <c r="L9" s="4">
        <f t="shared" ref="L9:L40" si="0">J9*K9</f>
        <v>1390000</v>
      </c>
    </row>
    <row r="10" spans="1:12" ht="60" x14ac:dyDescent="0.25">
      <c r="A10" s="9">
        <f t="shared" ref="A10:A41" si="1">1+A9</f>
        <v>2</v>
      </c>
      <c r="B10" s="8" t="s">
        <v>6</v>
      </c>
      <c r="C10" s="7" t="s">
        <v>155</v>
      </c>
      <c r="D10" s="7" t="s">
        <v>4</v>
      </c>
      <c r="E10" s="7" t="s">
        <v>27</v>
      </c>
      <c r="F10" s="7" t="s">
        <v>154</v>
      </c>
      <c r="G10" s="7" t="s">
        <v>25</v>
      </c>
      <c r="H10" s="7">
        <v>306089114</v>
      </c>
      <c r="I10" s="6" t="s">
        <v>0</v>
      </c>
      <c r="J10" s="6">
        <v>1000</v>
      </c>
      <c r="K10" s="5">
        <v>998</v>
      </c>
      <c r="L10" s="4">
        <f t="shared" si="0"/>
        <v>998000</v>
      </c>
    </row>
    <row r="11" spans="1:12" x14ac:dyDescent="0.25">
      <c r="A11" s="9">
        <f t="shared" si="1"/>
        <v>3</v>
      </c>
      <c r="B11" s="8" t="s">
        <v>6</v>
      </c>
      <c r="C11" s="7" t="s">
        <v>91</v>
      </c>
      <c r="D11" s="7" t="s">
        <v>4</v>
      </c>
      <c r="E11" s="7" t="s">
        <v>27</v>
      </c>
      <c r="F11" s="7" t="s">
        <v>153</v>
      </c>
      <c r="G11" s="7" t="s">
        <v>83</v>
      </c>
      <c r="H11" s="7">
        <v>303055063</v>
      </c>
      <c r="I11" s="6" t="s">
        <v>0</v>
      </c>
      <c r="J11" s="6">
        <v>100</v>
      </c>
      <c r="K11" s="17">
        <v>14532</v>
      </c>
      <c r="L11" s="4">
        <f t="shared" si="0"/>
        <v>1453200</v>
      </c>
    </row>
    <row r="12" spans="1:12" x14ac:dyDescent="0.25">
      <c r="A12" s="9">
        <f t="shared" si="1"/>
        <v>4</v>
      </c>
      <c r="B12" s="8" t="s">
        <v>6</v>
      </c>
      <c r="C12" s="7" t="s">
        <v>75</v>
      </c>
      <c r="D12" s="7" t="s">
        <v>4</v>
      </c>
      <c r="E12" s="7" t="s">
        <v>27</v>
      </c>
      <c r="F12" s="7" t="s">
        <v>152</v>
      </c>
      <c r="G12" s="7" t="s">
        <v>73</v>
      </c>
      <c r="H12" s="7">
        <v>306982910</v>
      </c>
      <c r="I12" s="6" t="s">
        <v>0</v>
      </c>
      <c r="J12" s="6">
        <v>36</v>
      </c>
      <c r="K12" s="17">
        <v>14522</v>
      </c>
      <c r="L12" s="4">
        <f t="shared" si="0"/>
        <v>522792</v>
      </c>
    </row>
    <row r="13" spans="1:12" x14ac:dyDescent="0.25">
      <c r="A13" s="9">
        <f t="shared" si="1"/>
        <v>5</v>
      </c>
      <c r="B13" s="8" t="s">
        <v>6</v>
      </c>
      <c r="C13" s="7" t="s">
        <v>151</v>
      </c>
      <c r="D13" s="7" t="s">
        <v>4</v>
      </c>
      <c r="E13" s="7" t="s">
        <v>27</v>
      </c>
      <c r="F13" s="7" t="s">
        <v>150</v>
      </c>
      <c r="G13" s="7" t="s">
        <v>83</v>
      </c>
      <c r="H13" s="7">
        <v>303055063</v>
      </c>
      <c r="I13" s="6" t="s">
        <v>0</v>
      </c>
      <c r="J13" s="6">
        <v>100</v>
      </c>
      <c r="K13" s="5">
        <v>5348</v>
      </c>
      <c r="L13" s="4">
        <f t="shared" si="0"/>
        <v>534800</v>
      </c>
    </row>
    <row r="14" spans="1:12" x14ac:dyDescent="0.25">
      <c r="A14" s="9">
        <f t="shared" si="1"/>
        <v>6</v>
      </c>
      <c r="B14" s="8" t="s">
        <v>6</v>
      </c>
      <c r="C14" s="7" t="s">
        <v>94</v>
      </c>
      <c r="D14" s="7" t="s">
        <v>4</v>
      </c>
      <c r="E14" s="7" t="s">
        <v>27</v>
      </c>
      <c r="F14" s="7" t="s">
        <v>149</v>
      </c>
      <c r="G14" s="7" t="s">
        <v>148</v>
      </c>
      <c r="H14" s="7">
        <v>306733182</v>
      </c>
      <c r="I14" s="6" t="s">
        <v>0</v>
      </c>
      <c r="J14" s="6">
        <v>30</v>
      </c>
      <c r="K14" s="5">
        <v>17411</v>
      </c>
      <c r="L14" s="4">
        <f t="shared" si="0"/>
        <v>522330</v>
      </c>
    </row>
    <row r="15" spans="1:12" x14ac:dyDescent="0.25">
      <c r="A15" s="9">
        <f t="shared" si="1"/>
        <v>7</v>
      </c>
      <c r="B15" s="8" t="s">
        <v>6</v>
      </c>
      <c r="C15" s="7" t="s">
        <v>147</v>
      </c>
      <c r="D15" s="7" t="s">
        <v>4</v>
      </c>
      <c r="E15" s="7" t="s">
        <v>27</v>
      </c>
      <c r="F15" s="7" t="s">
        <v>146</v>
      </c>
      <c r="G15" s="7" t="s">
        <v>145</v>
      </c>
      <c r="H15" s="7">
        <v>310776857</v>
      </c>
      <c r="I15" s="6" t="s">
        <v>0</v>
      </c>
      <c r="J15" s="6">
        <v>36</v>
      </c>
      <c r="K15" s="5">
        <v>47111</v>
      </c>
      <c r="L15" s="4">
        <f t="shared" si="0"/>
        <v>1695996</v>
      </c>
    </row>
    <row r="16" spans="1:12" ht="30" x14ac:dyDescent="0.25">
      <c r="A16" s="9">
        <f t="shared" si="1"/>
        <v>8</v>
      </c>
      <c r="B16" s="8" t="s">
        <v>6</v>
      </c>
      <c r="C16" s="7" t="s">
        <v>144</v>
      </c>
      <c r="D16" s="7" t="s">
        <v>4</v>
      </c>
      <c r="E16" s="7" t="s">
        <v>27</v>
      </c>
      <c r="F16" s="7" t="s">
        <v>143</v>
      </c>
      <c r="G16" s="7" t="s">
        <v>76</v>
      </c>
      <c r="H16" s="7">
        <v>308137384</v>
      </c>
      <c r="I16" s="6" t="s">
        <v>0</v>
      </c>
      <c r="J16" s="6">
        <v>200</v>
      </c>
      <c r="K16" s="5">
        <v>12221</v>
      </c>
      <c r="L16" s="4">
        <f t="shared" si="0"/>
        <v>2444200</v>
      </c>
    </row>
    <row r="17" spans="1:12" ht="30" x14ac:dyDescent="0.25">
      <c r="A17" s="9">
        <f t="shared" si="1"/>
        <v>9</v>
      </c>
      <c r="B17" s="8" t="s">
        <v>6</v>
      </c>
      <c r="C17" s="7" t="s">
        <v>142</v>
      </c>
      <c r="D17" s="7" t="s">
        <v>4</v>
      </c>
      <c r="E17" s="7" t="s">
        <v>27</v>
      </c>
      <c r="F17" s="12" t="s">
        <v>141</v>
      </c>
      <c r="G17" s="7" t="s">
        <v>140</v>
      </c>
      <c r="H17" s="7">
        <v>206773524</v>
      </c>
      <c r="I17" s="6" t="s">
        <v>0</v>
      </c>
      <c r="J17" s="6">
        <v>300</v>
      </c>
      <c r="K17" s="5">
        <v>5180</v>
      </c>
      <c r="L17" s="4">
        <f t="shared" si="0"/>
        <v>1554000</v>
      </c>
    </row>
    <row r="18" spans="1:12" ht="30" x14ac:dyDescent="0.25">
      <c r="A18" s="9">
        <f t="shared" si="1"/>
        <v>10</v>
      </c>
      <c r="B18" s="8" t="s">
        <v>6</v>
      </c>
      <c r="C18" s="7" t="s">
        <v>139</v>
      </c>
      <c r="D18" s="7" t="s">
        <v>4</v>
      </c>
      <c r="E18" s="7" t="s">
        <v>27</v>
      </c>
      <c r="F18" s="7" t="s">
        <v>138</v>
      </c>
      <c r="G18" s="7" t="s">
        <v>137</v>
      </c>
      <c r="H18" s="12" t="s">
        <v>136</v>
      </c>
      <c r="I18" s="6" t="s">
        <v>0</v>
      </c>
      <c r="J18" s="6">
        <v>2</v>
      </c>
      <c r="K18" s="5">
        <v>485000</v>
      </c>
      <c r="L18" s="4">
        <f t="shared" si="0"/>
        <v>970000</v>
      </c>
    </row>
    <row r="19" spans="1:12" ht="30" x14ac:dyDescent="0.25">
      <c r="A19" s="9">
        <f t="shared" si="1"/>
        <v>11</v>
      </c>
      <c r="B19" s="8" t="s">
        <v>6</v>
      </c>
      <c r="C19" s="7" t="s">
        <v>34</v>
      </c>
      <c r="D19" s="7" t="s">
        <v>4</v>
      </c>
      <c r="E19" s="7" t="s">
        <v>27</v>
      </c>
      <c r="F19" s="7" t="s">
        <v>135</v>
      </c>
      <c r="G19" s="7" t="s">
        <v>83</v>
      </c>
      <c r="H19" s="7">
        <v>303055063</v>
      </c>
      <c r="I19" s="6" t="s">
        <v>0</v>
      </c>
      <c r="J19" s="6">
        <v>30</v>
      </c>
      <c r="K19" s="5">
        <v>93856</v>
      </c>
      <c r="L19" s="4">
        <f t="shared" si="0"/>
        <v>2815680</v>
      </c>
    </row>
    <row r="20" spans="1:12" ht="30" x14ac:dyDescent="0.25">
      <c r="A20" s="9">
        <f t="shared" si="1"/>
        <v>12</v>
      </c>
      <c r="B20" s="8" t="s">
        <v>6</v>
      </c>
      <c r="C20" s="7" t="s">
        <v>57</v>
      </c>
      <c r="D20" s="7" t="s">
        <v>4</v>
      </c>
      <c r="E20" s="7" t="s">
        <v>27</v>
      </c>
      <c r="F20" s="7" t="s">
        <v>134</v>
      </c>
      <c r="G20" s="7" t="s">
        <v>129</v>
      </c>
      <c r="H20" s="12" t="s">
        <v>128</v>
      </c>
      <c r="I20" s="6" t="s">
        <v>0</v>
      </c>
      <c r="J20" s="6">
        <v>28</v>
      </c>
      <c r="K20" s="5">
        <v>210000</v>
      </c>
      <c r="L20" s="4">
        <f t="shared" si="0"/>
        <v>5880000</v>
      </c>
    </row>
    <row r="21" spans="1:12" ht="30" x14ac:dyDescent="0.25">
      <c r="A21" s="9">
        <f t="shared" si="1"/>
        <v>13</v>
      </c>
      <c r="B21" s="8" t="s">
        <v>6</v>
      </c>
      <c r="C21" s="7" t="s">
        <v>133</v>
      </c>
      <c r="D21" s="7" t="s">
        <v>4</v>
      </c>
      <c r="E21" s="7" t="s">
        <v>27</v>
      </c>
      <c r="F21" s="7" t="s">
        <v>132</v>
      </c>
      <c r="G21" s="7" t="s">
        <v>131</v>
      </c>
      <c r="H21" s="7">
        <v>310564685</v>
      </c>
      <c r="I21" s="6" t="s">
        <v>58</v>
      </c>
      <c r="J21" s="6">
        <v>400</v>
      </c>
      <c r="K21" s="5">
        <v>900</v>
      </c>
      <c r="L21" s="4">
        <f t="shared" si="0"/>
        <v>360000</v>
      </c>
    </row>
    <row r="22" spans="1:12" ht="30" x14ac:dyDescent="0.25">
      <c r="A22" s="9">
        <f t="shared" si="1"/>
        <v>14</v>
      </c>
      <c r="B22" s="8" t="s">
        <v>6</v>
      </c>
      <c r="C22" s="7" t="s">
        <v>57</v>
      </c>
      <c r="D22" s="7" t="s">
        <v>4</v>
      </c>
      <c r="E22" s="7" t="s">
        <v>27</v>
      </c>
      <c r="F22" s="7" t="s">
        <v>130</v>
      </c>
      <c r="G22" s="7" t="s">
        <v>129</v>
      </c>
      <c r="H22" s="12" t="s">
        <v>128</v>
      </c>
      <c r="I22" s="6" t="s">
        <v>0</v>
      </c>
      <c r="J22" s="6">
        <v>35</v>
      </c>
      <c r="K22" s="5">
        <v>430000</v>
      </c>
      <c r="L22" s="4">
        <f t="shared" si="0"/>
        <v>15050000</v>
      </c>
    </row>
    <row r="23" spans="1:12" ht="30" x14ac:dyDescent="0.25">
      <c r="A23" s="9">
        <f t="shared" si="1"/>
        <v>15</v>
      </c>
      <c r="B23" s="8" t="s">
        <v>6</v>
      </c>
      <c r="C23" s="7" t="s">
        <v>34</v>
      </c>
      <c r="D23" s="7" t="s">
        <v>4</v>
      </c>
      <c r="E23" s="7" t="s">
        <v>27</v>
      </c>
      <c r="F23" s="7" t="s">
        <v>127</v>
      </c>
      <c r="G23" s="7" t="s">
        <v>32</v>
      </c>
      <c r="H23" s="7">
        <v>303338478</v>
      </c>
      <c r="I23" s="6" t="s">
        <v>0</v>
      </c>
      <c r="J23" s="6">
        <v>270</v>
      </c>
      <c r="K23" s="5">
        <v>43500</v>
      </c>
      <c r="L23" s="4">
        <f t="shared" si="0"/>
        <v>11745000</v>
      </c>
    </row>
    <row r="24" spans="1:12" ht="30" x14ac:dyDescent="0.25">
      <c r="A24" s="9">
        <f t="shared" si="1"/>
        <v>16</v>
      </c>
      <c r="B24" s="8" t="s">
        <v>6</v>
      </c>
      <c r="C24" s="7" t="s">
        <v>34</v>
      </c>
      <c r="D24" s="6" t="s">
        <v>4</v>
      </c>
      <c r="E24" s="7" t="s">
        <v>27</v>
      </c>
      <c r="F24" s="12" t="s">
        <v>126</v>
      </c>
      <c r="G24" s="7" t="s">
        <v>83</v>
      </c>
      <c r="H24" s="7">
        <v>303055063</v>
      </c>
      <c r="I24" s="6" t="s">
        <v>0</v>
      </c>
      <c r="J24" s="6">
        <v>36</v>
      </c>
      <c r="K24" s="5">
        <v>41412</v>
      </c>
      <c r="L24" s="4">
        <f t="shared" si="0"/>
        <v>1490832</v>
      </c>
    </row>
    <row r="25" spans="1:12" ht="30" x14ac:dyDescent="0.25">
      <c r="A25" s="9">
        <f t="shared" si="1"/>
        <v>17</v>
      </c>
      <c r="B25" s="8" t="s">
        <v>6</v>
      </c>
      <c r="C25" s="7" t="s">
        <v>125</v>
      </c>
      <c r="D25" s="6" t="s">
        <v>4</v>
      </c>
      <c r="E25" s="7" t="s">
        <v>27</v>
      </c>
      <c r="F25" s="7" t="s">
        <v>124</v>
      </c>
      <c r="G25" s="7" t="s">
        <v>83</v>
      </c>
      <c r="H25" s="7">
        <v>303055063</v>
      </c>
      <c r="I25" s="6" t="s">
        <v>0</v>
      </c>
      <c r="J25" s="6">
        <v>100</v>
      </c>
      <c r="K25" s="5">
        <v>2240</v>
      </c>
      <c r="L25" s="4">
        <f t="shared" si="0"/>
        <v>224000</v>
      </c>
    </row>
    <row r="26" spans="1:12" x14ac:dyDescent="0.25">
      <c r="A26" s="9">
        <f t="shared" si="1"/>
        <v>18</v>
      </c>
      <c r="B26" s="8" t="s">
        <v>6</v>
      </c>
      <c r="C26" s="7" t="s">
        <v>123</v>
      </c>
      <c r="D26" s="6" t="s">
        <v>4</v>
      </c>
      <c r="E26" s="7" t="s">
        <v>27</v>
      </c>
      <c r="F26" s="7" t="s">
        <v>122</v>
      </c>
      <c r="G26" s="7" t="s">
        <v>121</v>
      </c>
      <c r="H26" s="7">
        <v>307314860</v>
      </c>
      <c r="I26" s="6" t="s">
        <v>118</v>
      </c>
      <c r="J26" s="6">
        <v>100</v>
      </c>
      <c r="K26" s="5">
        <v>2589</v>
      </c>
      <c r="L26" s="4">
        <f t="shared" si="0"/>
        <v>258900</v>
      </c>
    </row>
    <row r="27" spans="1:12" ht="30" x14ac:dyDescent="0.25">
      <c r="A27" s="9">
        <f t="shared" si="1"/>
        <v>19</v>
      </c>
      <c r="B27" s="8" t="s">
        <v>6</v>
      </c>
      <c r="C27" s="7" t="s">
        <v>120</v>
      </c>
      <c r="D27" s="6" t="s">
        <v>4</v>
      </c>
      <c r="E27" s="7" t="s">
        <v>27</v>
      </c>
      <c r="F27" s="7" t="s">
        <v>119</v>
      </c>
      <c r="G27" s="7" t="s">
        <v>99</v>
      </c>
      <c r="H27" s="7">
        <v>310908904</v>
      </c>
      <c r="I27" s="6" t="s">
        <v>118</v>
      </c>
      <c r="J27" s="6">
        <v>100</v>
      </c>
      <c r="K27" s="5">
        <v>33500</v>
      </c>
      <c r="L27" s="4">
        <f t="shared" si="0"/>
        <v>3350000</v>
      </c>
    </row>
    <row r="28" spans="1:12" ht="30" x14ac:dyDescent="0.25">
      <c r="A28" s="9">
        <f t="shared" si="1"/>
        <v>20</v>
      </c>
      <c r="B28" s="8" t="s">
        <v>6</v>
      </c>
      <c r="C28" s="7" t="s">
        <v>117</v>
      </c>
      <c r="D28" s="6" t="s">
        <v>4</v>
      </c>
      <c r="E28" s="7" t="s">
        <v>27</v>
      </c>
      <c r="F28" s="7" t="s">
        <v>116</v>
      </c>
      <c r="G28" s="7" t="s">
        <v>115</v>
      </c>
      <c r="H28" s="12" t="s">
        <v>114</v>
      </c>
      <c r="I28" s="6" t="s">
        <v>0</v>
      </c>
      <c r="J28" s="16">
        <v>100</v>
      </c>
      <c r="K28" s="5">
        <v>12666</v>
      </c>
      <c r="L28" s="4">
        <f t="shared" si="0"/>
        <v>1266600</v>
      </c>
    </row>
    <row r="29" spans="1:12" ht="30" x14ac:dyDescent="0.25">
      <c r="A29" s="9">
        <f t="shared" si="1"/>
        <v>21</v>
      </c>
      <c r="B29" s="8" t="s">
        <v>6</v>
      </c>
      <c r="C29" s="7" t="s">
        <v>113</v>
      </c>
      <c r="D29" s="6" t="s">
        <v>4</v>
      </c>
      <c r="E29" s="14" t="s">
        <v>27</v>
      </c>
      <c r="F29" s="7" t="s">
        <v>112</v>
      </c>
      <c r="G29" s="7" t="s">
        <v>111</v>
      </c>
      <c r="H29" s="7">
        <v>310533351</v>
      </c>
      <c r="I29" s="6" t="s">
        <v>0</v>
      </c>
      <c r="J29" s="6">
        <v>20</v>
      </c>
      <c r="K29" s="5">
        <v>45000</v>
      </c>
      <c r="L29" s="4">
        <f t="shared" si="0"/>
        <v>900000</v>
      </c>
    </row>
    <row r="30" spans="1:12" ht="30" x14ac:dyDescent="0.25">
      <c r="A30" s="9">
        <f t="shared" si="1"/>
        <v>22</v>
      </c>
      <c r="B30" s="8" t="s">
        <v>6</v>
      </c>
      <c r="C30" s="7" t="s">
        <v>110</v>
      </c>
      <c r="D30" s="6" t="s">
        <v>4</v>
      </c>
      <c r="E30" s="14" t="s">
        <v>27</v>
      </c>
      <c r="F30" s="7" t="s">
        <v>109</v>
      </c>
      <c r="G30" s="7" t="s">
        <v>83</v>
      </c>
      <c r="H30" s="15">
        <v>303055063</v>
      </c>
      <c r="I30" s="6" t="s">
        <v>0</v>
      </c>
      <c r="J30" s="6">
        <v>5</v>
      </c>
      <c r="K30" s="5">
        <v>158508</v>
      </c>
      <c r="L30" s="4">
        <f t="shared" si="0"/>
        <v>792540</v>
      </c>
    </row>
    <row r="31" spans="1:12" ht="30" x14ac:dyDescent="0.25">
      <c r="A31" s="9">
        <f t="shared" si="1"/>
        <v>23</v>
      </c>
      <c r="B31" s="8" t="s">
        <v>6</v>
      </c>
      <c r="C31" s="7" t="s">
        <v>108</v>
      </c>
      <c r="D31" s="6" t="s">
        <v>4</v>
      </c>
      <c r="E31" s="14" t="s">
        <v>27</v>
      </c>
      <c r="F31" s="7" t="s">
        <v>107</v>
      </c>
      <c r="G31" s="7" t="s">
        <v>106</v>
      </c>
      <c r="H31" s="7">
        <v>308605054</v>
      </c>
      <c r="I31" s="6" t="s">
        <v>0</v>
      </c>
      <c r="J31" s="6">
        <v>10</v>
      </c>
      <c r="K31" s="5">
        <v>75000</v>
      </c>
      <c r="L31" s="4">
        <f t="shared" si="0"/>
        <v>750000</v>
      </c>
    </row>
    <row r="32" spans="1:12" ht="30" x14ac:dyDescent="0.25">
      <c r="A32" s="9">
        <f t="shared" si="1"/>
        <v>24</v>
      </c>
      <c r="B32" s="8" t="s">
        <v>6</v>
      </c>
      <c r="C32" s="7" t="s">
        <v>101</v>
      </c>
      <c r="D32" s="6" t="s">
        <v>4</v>
      </c>
      <c r="E32" s="14" t="s">
        <v>27</v>
      </c>
      <c r="F32" s="7" t="s">
        <v>105</v>
      </c>
      <c r="G32" s="7" t="s">
        <v>99</v>
      </c>
      <c r="H32" s="12" t="s">
        <v>104</v>
      </c>
      <c r="I32" s="6" t="s">
        <v>0</v>
      </c>
      <c r="J32" s="6">
        <v>5</v>
      </c>
      <c r="K32" s="5">
        <v>38500</v>
      </c>
      <c r="L32" s="4">
        <f t="shared" si="0"/>
        <v>192500</v>
      </c>
    </row>
    <row r="33" spans="1:12" x14ac:dyDescent="0.25">
      <c r="A33" s="9">
        <f t="shared" si="1"/>
        <v>25</v>
      </c>
      <c r="B33" s="8" t="s">
        <v>6</v>
      </c>
      <c r="C33" s="7" t="s">
        <v>101</v>
      </c>
      <c r="D33" s="6" t="s">
        <v>4</v>
      </c>
      <c r="E33" s="14" t="s">
        <v>27</v>
      </c>
      <c r="F33" s="7" t="s">
        <v>103</v>
      </c>
      <c r="G33" s="7" t="s">
        <v>102</v>
      </c>
      <c r="H33" s="7">
        <v>306631001</v>
      </c>
      <c r="I33" s="6" t="s">
        <v>0</v>
      </c>
      <c r="J33" s="6">
        <v>5</v>
      </c>
      <c r="K33" s="5">
        <v>39889</v>
      </c>
      <c r="L33" s="4">
        <f t="shared" si="0"/>
        <v>199445</v>
      </c>
    </row>
    <row r="34" spans="1:12" ht="30" x14ac:dyDescent="0.25">
      <c r="A34" s="9">
        <f t="shared" si="1"/>
        <v>26</v>
      </c>
      <c r="B34" s="8" t="s">
        <v>6</v>
      </c>
      <c r="C34" s="7" t="s">
        <v>101</v>
      </c>
      <c r="D34" s="6" t="s">
        <v>4</v>
      </c>
      <c r="E34" s="14" t="s">
        <v>27</v>
      </c>
      <c r="F34" s="7" t="s">
        <v>100</v>
      </c>
      <c r="G34" s="7" t="s">
        <v>99</v>
      </c>
      <c r="H34" s="7">
        <v>310908904</v>
      </c>
      <c r="I34" s="6" t="s">
        <v>0</v>
      </c>
      <c r="J34" s="6">
        <v>2</v>
      </c>
      <c r="K34" s="5">
        <v>180000</v>
      </c>
      <c r="L34" s="4">
        <f t="shared" si="0"/>
        <v>360000</v>
      </c>
    </row>
    <row r="35" spans="1:12" ht="30" x14ac:dyDescent="0.25">
      <c r="A35" s="9">
        <f t="shared" si="1"/>
        <v>27</v>
      </c>
      <c r="B35" s="8" t="s">
        <v>6</v>
      </c>
      <c r="C35" s="7" t="s">
        <v>98</v>
      </c>
      <c r="D35" s="6" t="s">
        <v>4</v>
      </c>
      <c r="E35" s="14" t="s">
        <v>27</v>
      </c>
      <c r="F35" s="7" t="s">
        <v>97</v>
      </c>
      <c r="G35" s="7" t="s">
        <v>96</v>
      </c>
      <c r="H35" s="12" t="s">
        <v>95</v>
      </c>
      <c r="I35" s="6" t="s">
        <v>0</v>
      </c>
      <c r="J35" s="6">
        <v>5</v>
      </c>
      <c r="K35" s="5">
        <v>37000</v>
      </c>
      <c r="L35" s="4">
        <f t="shared" si="0"/>
        <v>185000</v>
      </c>
    </row>
    <row r="36" spans="1:12" ht="30" x14ac:dyDescent="0.25">
      <c r="A36" s="9">
        <f t="shared" si="1"/>
        <v>28</v>
      </c>
      <c r="B36" s="8" t="s">
        <v>6</v>
      </c>
      <c r="C36" s="7" t="s">
        <v>94</v>
      </c>
      <c r="D36" s="6" t="s">
        <v>4</v>
      </c>
      <c r="E36" s="14" t="s">
        <v>27</v>
      </c>
      <c r="F36" s="7" t="s">
        <v>93</v>
      </c>
      <c r="G36" s="7" t="s">
        <v>92</v>
      </c>
      <c r="H36" s="7">
        <v>494289736</v>
      </c>
      <c r="I36" s="6" t="s">
        <v>0</v>
      </c>
      <c r="J36" s="6">
        <v>30</v>
      </c>
      <c r="K36" s="5">
        <v>21000</v>
      </c>
      <c r="L36" s="4">
        <f t="shared" si="0"/>
        <v>630000</v>
      </c>
    </row>
    <row r="37" spans="1:12" x14ac:dyDescent="0.25">
      <c r="A37" s="9">
        <f t="shared" si="1"/>
        <v>29</v>
      </c>
      <c r="B37" s="8" t="s">
        <v>6</v>
      </c>
      <c r="C37" s="7" t="s">
        <v>91</v>
      </c>
      <c r="D37" s="6" t="s">
        <v>4</v>
      </c>
      <c r="E37" s="14" t="s">
        <v>27</v>
      </c>
      <c r="F37" s="7" t="s">
        <v>90</v>
      </c>
      <c r="G37" s="7" t="s">
        <v>25</v>
      </c>
      <c r="H37" s="7">
        <v>306089114</v>
      </c>
      <c r="I37" s="6" t="s">
        <v>0</v>
      </c>
      <c r="J37" s="6">
        <v>300</v>
      </c>
      <c r="K37" s="5">
        <v>6000</v>
      </c>
      <c r="L37" s="4">
        <f t="shared" si="0"/>
        <v>1800000</v>
      </c>
    </row>
    <row r="38" spans="1:12" ht="30" x14ac:dyDescent="0.25">
      <c r="A38" s="9">
        <f t="shared" si="1"/>
        <v>30</v>
      </c>
      <c r="B38" s="8" t="s">
        <v>6</v>
      </c>
      <c r="C38" s="7" t="s">
        <v>46</v>
      </c>
      <c r="D38" s="6" t="s">
        <v>4</v>
      </c>
      <c r="E38" s="14" t="s">
        <v>27</v>
      </c>
      <c r="F38" s="7" t="s">
        <v>89</v>
      </c>
      <c r="G38" s="7" t="s">
        <v>88</v>
      </c>
      <c r="H38" s="7">
        <v>306894560</v>
      </c>
      <c r="I38" s="6" t="s">
        <v>0</v>
      </c>
      <c r="J38" s="6">
        <v>375</v>
      </c>
      <c r="K38" s="5">
        <v>5600</v>
      </c>
      <c r="L38" s="4">
        <f t="shared" si="0"/>
        <v>2100000</v>
      </c>
    </row>
    <row r="39" spans="1:12" ht="30" x14ac:dyDescent="0.25">
      <c r="A39" s="9">
        <f t="shared" si="1"/>
        <v>31</v>
      </c>
      <c r="B39" s="8" t="s">
        <v>6</v>
      </c>
      <c r="C39" s="7" t="s">
        <v>87</v>
      </c>
      <c r="D39" s="6" t="s">
        <v>4</v>
      </c>
      <c r="E39" s="14" t="s">
        <v>27</v>
      </c>
      <c r="F39" s="7" t="s">
        <v>86</v>
      </c>
      <c r="G39" s="7" t="s">
        <v>83</v>
      </c>
      <c r="H39" s="7">
        <v>303055063</v>
      </c>
      <c r="I39" s="6" t="s">
        <v>0</v>
      </c>
      <c r="J39" s="6">
        <v>300</v>
      </c>
      <c r="K39" s="5">
        <v>3556</v>
      </c>
      <c r="L39" s="4">
        <f t="shared" si="0"/>
        <v>1066800</v>
      </c>
    </row>
    <row r="40" spans="1:12" ht="45" x14ac:dyDescent="0.25">
      <c r="A40" s="9">
        <f t="shared" si="1"/>
        <v>32</v>
      </c>
      <c r="B40" s="8" t="s">
        <v>6</v>
      </c>
      <c r="C40" s="7" t="s">
        <v>85</v>
      </c>
      <c r="D40" s="6" t="s">
        <v>4</v>
      </c>
      <c r="E40" s="7" t="s">
        <v>27</v>
      </c>
      <c r="F40" s="7" t="s">
        <v>84</v>
      </c>
      <c r="G40" s="7" t="s">
        <v>83</v>
      </c>
      <c r="H40" s="7">
        <v>303055063</v>
      </c>
      <c r="I40" s="4" t="s">
        <v>0</v>
      </c>
      <c r="J40" s="6">
        <v>20</v>
      </c>
      <c r="K40" s="5">
        <v>85988</v>
      </c>
      <c r="L40" s="4">
        <f t="shared" si="0"/>
        <v>1719760</v>
      </c>
    </row>
    <row r="41" spans="1:12" ht="30" x14ac:dyDescent="0.25">
      <c r="A41" s="9">
        <f t="shared" si="1"/>
        <v>33</v>
      </c>
      <c r="B41" s="8" t="s">
        <v>6</v>
      </c>
      <c r="C41" s="7" t="s">
        <v>82</v>
      </c>
      <c r="D41" s="7" t="s">
        <v>4</v>
      </c>
      <c r="E41" s="7" t="s">
        <v>27</v>
      </c>
      <c r="F41" s="7" t="s">
        <v>81</v>
      </c>
      <c r="G41" s="7" t="s">
        <v>80</v>
      </c>
      <c r="H41" s="12" t="s">
        <v>79</v>
      </c>
      <c r="I41" s="6" t="s">
        <v>0</v>
      </c>
      <c r="J41" s="6">
        <v>2000</v>
      </c>
      <c r="K41" s="5">
        <v>336</v>
      </c>
      <c r="L41" s="4">
        <f t="shared" ref="L41:L66" si="2">J41*K41</f>
        <v>672000</v>
      </c>
    </row>
    <row r="42" spans="1:12" ht="30" x14ac:dyDescent="0.25">
      <c r="A42" s="9">
        <f t="shared" ref="A42:A66" si="3">1+A41</f>
        <v>34</v>
      </c>
      <c r="B42" s="8" t="s">
        <v>6</v>
      </c>
      <c r="C42" s="7" t="s">
        <v>78</v>
      </c>
      <c r="D42" s="12" t="s">
        <v>4</v>
      </c>
      <c r="E42" s="7" t="s">
        <v>27</v>
      </c>
      <c r="F42" s="7" t="s">
        <v>77</v>
      </c>
      <c r="G42" s="7" t="s">
        <v>76</v>
      </c>
      <c r="H42" s="7">
        <v>308137384</v>
      </c>
      <c r="I42" s="4" t="s">
        <v>0</v>
      </c>
      <c r="J42" s="6">
        <v>100</v>
      </c>
      <c r="K42" s="5">
        <v>696</v>
      </c>
      <c r="L42" s="4">
        <f t="shared" si="2"/>
        <v>69600</v>
      </c>
    </row>
    <row r="43" spans="1:12" x14ac:dyDescent="0.25">
      <c r="A43" s="9">
        <f t="shared" si="3"/>
        <v>35</v>
      </c>
      <c r="B43" s="8" t="s">
        <v>6</v>
      </c>
      <c r="C43" s="7" t="s">
        <v>75</v>
      </c>
      <c r="D43" s="7" t="s">
        <v>4</v>
      </c>
      <c r="E43" s="7" t="s">
        <v>27</v>
      </c>
      <c r="F43" s="7" t="s">
        <v>74</v>
      </c>
      <c r="G43" s="7" t="s">
        <v>73</v>
      </c>
      <c r="H43" s="7">
        <v>306982910</v>
      </c>
      <c r="I43" s="6" t="s">
        <v>0</v>
      </c>
      <c r="J43" s="6">
        <v>16</v>
      </c>
      <c r="K43" s="5">
        <v>19222</v>
      </c>
      <c r="L43" s="4">
        <f t="shared" si="2"/>
        <v>307552</v>
      </c>
    </row>
    <row r="44" spans="1:12" ht="30" x14ac:dyDescent="0.25">
      <c r="A44" s="9">
        <f t="shared" si="3"/>
        <v>36</v>
      </c>
      <c r="B44" s="8" t="s">
        <v>6</v>
      </c>
      <c r="C44" s="7" t="s">
        <v>43</v>
      </c>
      <c r="D44" s="7" t="s">
        <v>4</v>
      </c>
      <c r="E44" s="7" t="s">
        <v>27</v>
      </c>
      <c r="F44" s="7" t="s">
        <v>72</v>
      </c>
      <c r="G44" s="7" t="s">
        <v>71</v>
      </c>
      <c r="H44" s="7">
        <v>306157170</v>
      </c>
      <c r="I44" s="6" t="s">
        <v>0</v>
      </c>
      <c r="J44" s="6">
        <v>3</v>
      </c>
      <c r="K44" s="5">
        <v>38000.01</v>
      </c>
      <c r="L44" s="4">
        <f t="shared" si="2"/>
        <v>114000.03</v>
      </c>
    </row>
    <row r="45" spans="1:12" ht="30" x14ac:dyDescent="0.25">
      <c r="A45" s="9">
        <f t="shared" si="3"/>
        <v>37</v>
      </c>
      <c r="B45" s="8" t="s">
        <v>6</v>
      </c>
      <c r="C45" s="7" t="s">
        <v>70</v>
      </c>
      <c r="D45" s="7" t="s">
        <v>4</v>
      </c>
      <c r="E45" s="7" t="s">
        <v>27</v>
      </c>
      <c r="F45" s="7" t="s">
        <v>69</v>
      </c>
      <c r="G45" s="7" t="s">
        <v>68</v>
      </c>
      <c r="H45" s="12" t="s">
        <v>67</v>
      </c>
      <c r="I45" s="6" t="s">
        <v>0</v>
      </c>
      <c r="J45" s="6">
        <v>50</v>
      </c>
      <c r="K45" s="5">
        <v>8000</v>
      </c>
      <c r="L45" s="4">
        <f t="shared" si="2"/>
        <v>400000</v>
      </c>
    </row>
    <row r="46" spans="1:12" x14ac:dyDescent="0.25">
      <c r="A46" s="9">
        <f t="shared" si="3"/>
        <v>38</v>
      </c>
      <c r="B46" s="8" t="s">
        <v>6</v>
      </c>
      <c r="C46" s="7" t="s">
        <v>66</v>
      </c>
      <c r="D46" s="7" t="s">
        <v>4</v>
      </c>
      <c r="E46" s="7" t="s">
        <v>27</v>
      </c>
      <c r="F46" s="7" t="s">
        <v>65</v>
      </c>
      <c r="G46" s="7" t="s">
        <v>25</v>
      </c>
      <c r="H46" s="7">
        <v>306089114</v>
      </c>
      <c r="I46" s="6" t="s">
        <v>0</v>
      </c>
      <c r="J46" s="6">
        <v>1</v>
      </c>
      <c r="K46" s="5">
        <v>800000</v>
      </c>
      <c r="L46" s="4">
        <f t="shared" si="2"/>
        <v>800000</v>
      </c>
    </row>
    <row r="47" spans="1:12" x14ac:dyDescent="0.25">
      <c r="A47" s="9">
        <f t="shared" si="3"/>
        <v>39</v>
      </c>
      <c r="B47" s="8" t="s">
        <v>6</v>
      </c>
      <c r="C47" s="7" t="s">
        <v>64</v>
      </c>
      <c r="D47" s="7" t="s">
        <v>4</v>
      </c>
      <c r="E47" s="7" t="s">
        <v>27</v>
      </c>
      <c r="F47" s="7" t="s">
        <v>63</v>
      </c>
      <c r="G47" s="7" t="s">
        <v>62</v>
      </c>
      <c r="H47" s="7">
        <v>310825519</v>
      </c>
      <c r="I47" s="6" t="s">
        <v>61</v>
      </c>
      <c r="J47" s="6">
        <v>19</v>
      </c>
      <c r="K47" s="5">
        <v>100000</v>
      </c>
      <c r="L47" s="4">
        <f t="shared" si="2"/>
        <v>1900000</v>
      </c>
    </row>
    <row r="48" spans="1:12" ht="30" x14ac:dyDescent="0.25">
      <c r="A48" s="9">
        <f t="shared" si="3"/>
        <v>40</v>
      </c>
      <c r="B48" s="8" t="s">
        <v>6</v>
      </c>
      <c r="C48" s="7" t="s">
        <v>57</v>
      </c>
      <c r="D48" s="7" t="s">
        <v>4</v>
      </c>
      <c r="E48" s="7" t="s">
        <v>27</v>
      </c>
      <c r="F48" s="7" t="s">
        <v>60</v>
      </c>
      <c r="G48" s="7" t="s">
        <v>59</v>
      </c>
      <c r="H48" s="7">
        <v>307450131</v>
      </c>
      <c r="I48" s="6" t="s">
        <v>0</v>
      </c>
      <c r="J48" s="6">
        <v>67</v>
      </c>
      <c r="K48" s="5">
        <v>185000</v>
      </c>
      <c r="L48" s="4">
        <f t="shared" si="2"/>
        <v>12395000</v>
      </c>
    </row>
    <row r="49" spans="1:12" ht="30" x14ac:dyDescent="0.25">
      <c r="A49" s="9">
        <f t="shared" si="3"/>
        <v>41</v>
      </c>
      <c r="B49" s="8" t="s">
        <v>6</v>
      </c>
      <c r="C49" s="7" t="s">
        <v>57</v>
      </c>
      <c r="D49" s="7" t="s">
        <v>4</v>
      </c>
      <c r="E49" s="7" t="s">
        <v>27</v>
      </c>
      <c r="F49" s="7" t="s">
        <v>56</v>
      </c>
      <c r="G49" s="7" t="s">
        <v>55</v>
      </c>
      <c r="H49" s="7">
        <v>309309968</v>
      </c>
      <c r="I49" s="13" t="s">
        <v>0</v>
      </c>
      <c r="J49" s="6">
        <v>59</v>
      </c>
      <c r="K49" s="5">
        <v>194450</v>
      </c>
      <c r="L49" s="4">
        <f t="shared" si="2"/>
        <v>11472550</v>
      </c>
    </row>
    <row r="50" spans="1:12" ht="30" x14ac:dyDescent="0.25">
      <c r="A50" s="9">
        <f t="shared" si="3"/>
        <v>42</v>
      </c>
      <c r="B50" s="8" t="s">
        <v>6</v>
      </c>
      <c r="C50" s="7" t="s">
        <v>54</v>
      </c>
      <c r="D50" s="7" t="s">
        <v>4</v>
      </c>
      <c r="E50" s="7" t="s">
        <v>27</v>
      </c>
      <c r="F50" s="7" t="s">
        <v>53</v>
      </c>
      <c r="G50" s="7" t="s">
        <v>52</v>
      </c>
      <c r="H50" s="12" t="s">
        <v>51</v>
      </c>
      <c r="I50" s="6" t="s">
        <v>50</v>
      </c>
      <c r="J50" s="6">
        <v>10</v>
      </c>
      <c r="K50" s="5">
        <v>48999</v>
      </c>
      <c r="L50" s="4">
        <f t="shared" si="2"/>
        <v>489990</v>
      </c>
    </row>
    <row r="51" spans="1:12" ht="45" x14ac:dyDescent="0.25">
      <c r="A51" s="9">
        <f t="shared" si="3"/>
        <v>43</v>
      </c>
      <c r="B51" s="8" t="s">
        <v>6</v>
      </c>
      <c r="C51" s="7" t="s">
        <v>49</v>
      </c>
      <c r="D51" s="7" t="s">
        <v>4</v>
      </c>
      <c r="E51" s="7" t="s">
        <v>27</v>
      </c>
      <c r="F51" s="7" t="s">
        <v>48</v>
      </c>
      <c r="G51" s="7" t="s">
        <v>47</v>
      </c>
      <c r="H51" s="7">
        <v>309575038</v>
      </c>
      <c r="I51" s="6" t="s">
        <v>0</v>
      </c>
      <c r="J51" s="6">
        <v>8</v>
      </c>
      <c r="K51" s="5">
        <v>1285000</v>
      </c>
      <c r="L51" s="4">
        <f t="shared" si="2"/>
        <v>10280000</v>
      </c>
    </row>
    <row r="52" spans="1:12" ht="30" x14ac:dyDescent="0.25">
      <c r="A52" s="9">
        <f t="shared" si="3"/>
        <v>44</v>
      </c>
      <c r="B52" s="8" t="s">
        <v>6</v>
      </c>
      <c r="C52" s="7" t="s">
        <v>46</v>
      </c>
      <c r="D52" s="7" t="s">
        <v>4</v>
      </c>
      <c r="E52" s="7" t="s">
        <v>27</v>
      </c>
      <c r="F52" s="7" t="s">
        <v>45</v>
      </c>
      <c r="G52" s="7" t="s">
        <v>44</v>
      </c>
      <c r="H52" s="7">
        <v>204559521</v>
      </c>
      <c r="I52" s="6" t="s">
        <v>0</v>
      </c>
      <c r="J52" s="6">
        <v>360</v>
      </c>
      <c r="K52" s="5">
        <v>1659</v>
      </c>
      <c r="L52" s="4">
        <f t="shared" si="2"/>
        <v>597240</v>
      </c>
    </row>
    <row r="53" spans="1:12" ht="30" x14ac:dyDescent="0.25">
      <c r="A53" s="9">
        <f t="shared" si="3"/>
        <v>45</v>
      </c>
      <c r="B53" s="8" t="s">
        <v>6</v>
      </c>
      <c r="C53" s="7" t="s">
        <v>43</v>
      </c>
      <c r="D53" s="7" t="s">
        <v>4</v>
      </c>
      <c r="E53" s="7" t="s">
        <v>27</v>
      </c>
      <c r="F53" s="7" t="s">
        <v>42</v>
      </c>
      <c r="G53" s="7" t="s">
        <v>25</v>
      </c>
      <c r="H53" s="7">
        <v>306089114</v>
      </c>
      <c r="I53" s="6" t="s">
        <v>41</v>
      </c>
      <c r="J53" s="6">
        <v>4</v>
      </c>
      <c r="K53" s="5">
        <v>50000</v>
      </c>
      <c r="L53" s="4">
        <f t="shared" si="2"/>
        <v>200000</v>
      </c>
    </row>
    <row r="54" spans="1:12" ht="30" x14ac:dyDescent="0.25">
      <c r="A54" s="9">
        <f t="shared" si="3"/>
        <v>46</v>
      </c>
      <c r="B54" s="8" t="s">
        <v>6</v>
      </c>
      <c r="C54" s="7" t="s">
        <v>40</v>
      </c>
      <c r="D54" s="7" t="s">
        <v>4</v>
      </c>
      <c r="E54" s="7" t="s">
        <v>27</v>
      </c>
      <c r="F54" s="7" t="s">
        <v>39</v>
      </c>
      <c r="G54" s="7" t="s">
        <v>38</v>
      </c>
      <c r="H54" s="7">
        <v>310498696</v>
      </c>
      <c r="I54" s="6" t="s">
        <v>0</v>
      </c>
      <c r="J54" s="6">
        <v>168</v>
      </c>
      <c r="K54" s="5">
        <v>122000</v>
      </c>
      <c r="L54" s="4">
        <f t="shared" si="2"/>
        <v>20496000</v>
      </c>
    </row>
    <row r="55" spans="1:12" ht="30" x14ac:dyDescent="0.25">
      <c r="A55" s="9">
        <f t="shared" si="3"/>
        <v>47</v>
      </c>
      <c r="B55" s="8" t="s">
        <v>6</v>
      </c>
      <c r="C55" s="7" t="s">
        <v>37</v>
      </c>
      <c r="D55" s="7" t="s">
        <v>4</v>
      </c>
      <c r="E55" s="7" t="s">
        <v>27</v>
      </c>
      <c r="F55" s="7" t="s">
        <v>36</v>
      </c>
      <c r="G55" s="7" t="s">
        <v>35</v>
      </c>
      <c r="H55" s="7">
        <v>207102130</v>
      </c>
      <c r="I55" s="6" t="s">
        <v>0</v>
      </c>
      <c r="J55" s="6">
        <v>10</v>
      </c>
      <c r="K55" s="5">
        <v>42000</v>
      </c>
      <c r="L55" s="4">
        <f t="shared" si="2"/>
        <v>420000</v>
      </c>
    </row>
    <row r="56" spans="1:12" ht="30" x14ac:dyDescent="0.25">
      <c r="A56" s="9">
        <f t="shared" si="3"/>
        <v>48</v>
      </c>
      <c r="B56" s="8" t="s">
        <v>6</v>
      </c>
      <c r="C56" s="7" t="s">
        <v>34</v>
      </c>
      <c r="D56" s="7" t="s">
        <v>4</v>
      </c>
      <c r="E56" s="7" t="s">
        <v>27</v>
      </c>
      <c r="F56" s="7" t="s">
        <v>33</v>
      </c>
      <c r="G56" s="7" t="s">
        <v>32</v>
      </c>
      <c r="H56" s="7">
        <v>303338478</v>
      </c>
      <c r="I56" s="6" t="s">
        <v>0</v>
      </c>
      <c r="J56" s="6">
        <v>11</v>
      </c>
      <c r="K56" s="5">
        <v>110000</v>
      </c>
      <c r="L56" s="4">
        <f t="shared" si="2"/>
        <v>1210000</v>
      </c>
    </row>
    <row r="57" spans="1:12" ht="30" x14ac:dyDescent="0.25">
      <c r="A57" s="9">
        <f t="shared" si="3"/>
        <v>49</v>
      </c>
      <c r="B57" s="8" t="s">
        <v>6</v>
      </c>
      <c r="C57" s="7" t="s">
        <v>31</v>
      </c>
      <c r="D57" s="7" t="s">
        <v>4</v>
      </c>
      <c r="E57" s="7" t="s">
        <v>27</v>
      </c>
      <c r="F57" s="7" t="s">
        <v>30</v>
      </c>
      <c r="G57" s="11" t="s">
        <v>29</v>
      </c>
      <c r="H57" s="7">
        <v>596256923</v>
      </c>
      <c r="I57" s="6" t="s">
        <v>0</v>
      </c>
      <c r="J57" s="6">
        <v>200</v>
      </c>
      <c r="K57" s="5">
        <v>13890</v>
      </c>
      <c r="L57" s="4">
        <f t="shared" si="2"/>
        <v>2778000</v>
      </c>
    </row>
    <row r="58" spans="1:12" ht="45" x14ac:dyDescent="0.25">
      <c r="A58" s="9">
        <f t="shared" si="3"/>
        <v>50</v>
      </c>
      <c r="B58" s="8" t="s">
        <v>6</v>
      </c>
      <c r="C58" s="7" t="s">
        <v>28</v>
      </c>
      <c r="D58" s="7" t="s">
        <v>4</v>
      </c>
      <c r="E58" s="7" t="s">
        <v>27</v>
      </c>
      <c r="F58" s="7" t="s">
        <v>26</v>
      </c>
      <c r="G58" s="7" t="s">
        <v>25</v>
      </c>
      <c r="H58" s="7">
        <v>306089114</v>
      </c>
      <c r="I58" s="6" t="s">
        <v>0</v>
      </c>
      <c r="J58" s="6">
        <v>25</v>
      </c>
      <c r="K58" s="5">
        <v>22000</v>
      </c>
      <c r="L58" s="4">
        <f t="shared" si="2"/>
        <v>550000</v>
      </c>
    </row>
    <row r="59" spans="1:12" x14ac:dyDescent="0.25">
      <c r="A59" s="9">
        <f t="shared" si="3"/>
        <v>51</v>
      </c>
      <c r="B59" s="8" t="s">
        <v>6</v>
      </c>
      <c r="C59" s="7" t="s">
        <v>24</v>
      </c>
      <c r="D59" s="7" t="s">
        <v>4</v>
      </c>
      <c r="E59" s="7" t="s">
        <v>23</v>
      </c>
      <c r="F59" s="7" t="s">
        <v>22</v>
      </c>
      <c r="G59" s="7" t="s">
        <v>21</v>
      </c>
      <c r="H59" s="7">
        <v>303130793</v>
      </c>
      <c r="I59" s="6" t="s">
        <v>0</v>
      </c>
      <c r="J59" s="6">
        <v>80</v>
      </c>
      <c r="K59" s="5">
        <v>11000</v>
      </c>
      <c r="L59" s="4">
        <f t="shared" si="2"/>
        <v>880000</v>
      </c>
    </row>
    <row r="60" spans="1:12" ht="30" x14ac:dyDescent="0.25">
      <c r="A60" s="9">
        <f t="shared" si="3"/>
        <v>52</v>
      </c>
      <c r="B60" s="8" t="s">
        <v>6</v>
      </c>
      <c r="C60" s="7" t="s">
        <v>5</v>
      </c>
      <c r="D60" s="7" t="s">
        <v>4</v>
      </c>
      <c r="E60" s="7" t="s">
        <v>3</v>
      </c>
      <c r="F60" s="7" t="s">
        <v>20</v>
      </c>
      <c r="G60" s="7" t="s">
        <v>19</v>
      </c>
      <c r="H60" s="7">
        <v>20833833</v>
      </c>
      <c r="I60" s="6" t="s">
        <v>0</v>
      </c>
      <c r="J60" s="6">
        <v>2000</v>
      </c>
      <c r="K60" s="5">
        <v>6700</v>
      </c>
      <c r="L60" s="4">
        <f t="shared" si="2"/>
        <v>13400000</v>
      </c>
    </row>
    <row r="61" spans="1:12" ht="75" x14ac:dyDescent="0.25">
      <c r="A61" s="9">
        <f t="shared" si="3"/>
        <v>53</v>
      </c>
      <c r="B61" s="8" t="s">
        <v>6</v>
      </c>
      <c r="C61" s="7" t="s">
        <v>18</v>
      </c>
      <c r="D61" s="7" t="s">
        <v>4</v>
      </c>
      <c r="E61" s="7" t="s">
        <v>3</v>
      </c>
      <c r="F61" s="7" t="s">
        <v>17</v>
      </c>
      <c r="G61" s="7" t="s">
        <v>16</v>
      </c>
      <c r="H61" s="7">
        <v>306612737</v>
      </c>
      <c r="I61" s="6" t="s">
        <v>0</v>
      </c>
      <c r="J61" s="6">
        <v>100</v>
      </c>
      <c r="K61" s="5">
        <f>2277856/100</f>
        <v>22778.560000000001</v>
      </c>
      <c r="L61" s="4">
        <f t="shared" si="2"/>
        <v>2277856</v>
      </c>
    </row>
    <row r="62" spans="1:12" ht="30" x14ac:dyDescent="0.25">
      <c r="A62" s="9">
        <f t="shared" si="3"/>
        <v>54</v>
      </c>
      <c r="B62" s="8" t="s">
        <v>6</v>
      </c>
      <c r="C62" s="7" t="s">
        <v>15</v>
      </c>
      <c r="D62" s="7" t="s">
        <v>4</v>
      </c>
      <c r="E62" s="7" t="s">
        <v>3</v>
      </c>
      <c r="F62" s="7" t="s">
        <v>14</v>
      </c>
      <c r="G62" s="7" t="s">
        <v>13</v>
      </c>
      <c r="H62" s="7">
        <v>522010500</v>
      </c>
      <c r="I62" s="6" t="s">
        <v>0</v>
      </c>
      <c r="J62" s="6">
        <v>96</v>
      </c>
      <c r="K62" s="10">
        <f>22080000/96</f>
        <v>230000</v>
      </c>
      <c r="L62" s="4">
        <f t="shared" si="2"/>
        <v>22080000</v>
      </c>
    </row>
    <row r="63" spans="1:12" ht="30" x14ac:dyDescent="0.25">
      <c r="A63" s="9">
        <f t="shared" si="3"/>
        <v>55</v>
      </c>
      <c r="B63" s="8" t="s">
        <v>6</v>
      </c>
      <c r="C63" s="7" t="s">
        <v>12</v>
      </c>
      <c r="D63" s="7" t="s">
        <v>4</v>
      </c>
      <c r="E63" s="7" t="s">
        <v>3</v>
      </c>
      <c r="F63" s="7" t="s">
        <v>11</v>
      </c>
      <c r="G63" s="7" t="s">
        <v>10</v>
      </c>
      <c r="H63" s="7">
        <v>303519014</v>
      </c>
      <c r="I63" s="6" t="s">
        <v>0</v>
      </c>
      <c r="J63" s="6">
        <v>96</v>
      </c>
      <c r="K63" s="10">
        <f>19200000/96</f>
        <v>200000</v>
      </c>
      <c r="L63" s="4">
        <f t="shared" si="2"/>
        <v>19200000</v>
      </c>
    </row>
    <row r="64" spans="1:12" ht="60" x14ac:dyDescent="0.25">
      <c r="A64" s="9">
        <f t="shared" si="3"/>
        <v>56</v>
      </c>
      <c r="B64" s="8" t="s">
        <v>6</v>
      </c>
      <c r="C64" s="7" t="s">
        <v>9</v>
      </c>
      <c r="D64" s="7" t="s">
        <v>4</v>
      </c>
      <c r="E64" s="7" t="s">
        <v>3</v>
      </c>
      <c r="F64" s="7" t="s">
        <v>8</v>
      </c>
      <c r="G64" s="7" t="s">
        <v>1</v>
      </c>
      <c r="H64" s="7">
        <v>200935397</v>
      </c>
      <c r="I64" s="6" t="s">
        <v>0</v>
      </c>
      <c r="J64" s="6">
        <v>800</v>
      </c>
      <c r="K64" s="5">
        <f>9576000/800</f>
        <v>11970</v>
      </c>
      <c r="L64" s="4">
        <f t="shared" si="2"/>
        <v>9576000</v>
      </c>
    </row>
    <row r="65" spans="1:12" ht="60" x14ac:dyDescent="0.25">
      <c r="A65" s="9">
        <f t="shared" si="3"/>
        <v>57</v>
      </c>
      <c r="B65" s="8" t="s">
        <v>6</v>
      </c>
      <c r="C65" s="7" t="s">
        <v>5</v>
      </c>
      <c r="D65" s="7" t="s">
        <v>4</v>
      </c>
      <c r="E65" s="7" t="s">
        <v>3</v>
      </c>
      <c r="F65" s="7" t="s">
        <v>7</v>
      </c>
      <c r="G65" s="7" t="s">
        <v>1</v>
      </c>
      <c r="H65" s="7">
        <v>200935397</v>
      </c>
      <c r="I65" s="6" t="s">
        <v>0</v>
      </c>
      <c r="J65" s="6">
        <v>50</v>
      </c>
      <c r="K65" s="5">
        <f>1750000/50</f>
        <v>35000</v>
      </c>
      <c r="L65" s="4">
        <f t="shared" si="2"/>
        <v>1750000</v>
      </c>
    </row>
    <row r="66" spans="1:12" ht="60" x14ac:dyDescent="0.25">
      <c r="A66" s="9">
        <f t="shared" si="3"/>
        <v>58</v>
      </c>
      <c r="B66" s="8" t="s">
        <v>6</v>
      </c>
      <c r="C66" s="7" t="s">
        <v>5</v>
      </c>
      <c r="D66" s="7" t="s">
        <v>4</v>
      </c>
      <c r="E66" s="7" t="s">
        <v>3</v>
      </c>
      <c r="F66" s="7" t="s">
        <v>2</v>
      </c>
      <c r="G66" s="7" t="s">
        <v>1</v>
      </c>
      <c r="H66" s="7">
        <v>200935397</v>
      </c>
      <c r="I66" s="6" t="s">
        <v>0</v>
      </c>
      <c r="J66" s="6">
        <v>180</v>
      </c>
      <c r="K66" s="5">
        <f>2700028.8/180</f>
        <v>15000.16</v>
      </c>
      <c r="L66" s="4">
        <f t="shared" si="2"/>
        <v>2700028.8</v>
      </c>
    </row>
    <row r="67" spans="1:12" x14ac:dyDescent="0.25">
      <c r="L67" s="3"/>
    </row>
  </sheetData>
  <autoFilter ref="A8:L66" xr:uid="{61F91109-BA45-48FD-8489-5E25C7A4194D}"/>
  <mergeCells count="14">
    <mergeCell ref="F7:F8"/>
    <mergeCell ref="G7:H7"/>
    <mergeCell ref="I7:I8"/>
    <mergeCell ref="J7:J8"/>
    <mergeCell ref="A2:L2"/>
    <mergeCell ref="K7:K8"/>
    <mergeCell ref="L7:L8"/>
    <mergeCell ref="A5:L6"/>
    <mergeCell ref="K4:L4"/>
    <mergeCell ref="A7:A8"/>
    <mergeCell ref="B7:B8"/>
    <mergeCell ref="C7:C8"/>
    <mergeCell ref="D7:D8"/>
    <mergeCell ref="E7:E8"/>
  </mergeCells>
  <printOptions horizontalCentered="1"/>
  <pageMargins left="0" right="0" top="0" bottom="0" header="0" footer="0"/>
  <pageSetup paperSize="9" scale="35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5-илова</vt:lpstr>
      <vt:lpstr>'5-илова'!Область_печати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Iskandar Qodirov</dc:creator>
  <cp:lastModifiedBy>Jasur Mannonov</cp:lastModifiedBy>
  <dcterms:created xsi:type="dcterms:W3CDTF">2024-01-16T14:33:27Z</dcterms:created>
  <dcterms:modified xsi:type="dcterms:W3CDTF">2024-01-16T14:47:33Z</dcterms:modified>
</cp:coreProperties>
</file>